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340" yWindow="195" windowWidth="20730" windowHeight="80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Лист1!$A$11:$N$11</definedName>
    <definedName name="_xlnm.Print_Area" localSheetId="0">Лист1!$A$2:$G$60</definedName>
  </definedNames>
  <calcPr calcId="124519"/>
</workbook>
</file>

<file path=xl/calcChain.xml><?xml version="1.0" encoding="utf-8"?>
<calcChain xmlns="http://schemas.openxmlformats.org/spreadsheetml/2006/main">
  <c r="G30" i="1"/>
  <c r="G39"/>
  <c r="G44"/>
  <c r="G50"/>
  <c r="G56"/>
  <c r="I56"/>
  <c r="J56"/>
  <c r="F44" l="1"/>
  <c r="G15"/>
  <c r="F15"/>
  <c r="H21" l="1"/>
  <c r="G22" l="1"/>
  <c r="F22"/>
  <c r="H48" l="1"/>
  <c r="H49"/>
  <c r="H43"/>
  <c r="F50"/>
  <c r="F39"/>
  <c r="H38"/>
  <c r="H37"/>
  <c r="H55"/>
  <c r="F56"/>
  <c r="H29"/>
  <c r="F30"/>
  <c r="H28"/>
  <c r="H32"/>
  <c r="H33"/>
  <c r="H14"/>
  <c r="H17"/>
  <c r="H18"/>
  <c r="H19"/>
  <c r="H20"/>
  <c r="H24"/>
  <c r="H25"/>
  <c r="H26"/>
  <c r="H27"/>
  <c r="H34"/>
  <c r="H35"/>
  <c r="H36"/>
  <c r="H41"/>
  <c r="H42"/>
  <c r="H46"/>
  <c r="H47"/>
  <c r="H52"/>
  <c r="H53"/>
  <c r="H54"/>
  <c r="H13"/>
  <c r="H56" l="1"/>
  <c r="F57"/>
  <c r="F59" l="1"/>
  <c r="G59"/>
  <c r="G57" l="1"/>
  <c r="G58"/>
  <c r="F58"/>
  <c r="F60" l="1"/>
  <c r="G60"/>
</calcChain>
</file>

<file path=xl/sharedStrings.xml><?xml version="1.0" encoding="utf-8"?>
<sst xmlns="http://schemas.openxmlformats.org/spreadsheetml/2006/main" count="149" uniqueCount="61">
  <si>
    <t>№</t>
  </si>
  <si>
    <t>Муниципальное образование</t>
  </si>
  <si>
    <t>Наименование поселения</t>
  </si>
  <si>
    <t>Наименование объекта (адрес)</t>
  </si>
  <si>
    <t>Существующий тип покрытия</t>
  </si>
  <si>
    <t>Площадь ремонта, кв.м.</t>
  </si>
  <si>
    <t>Протяженность ремонта, км.</t>
  </si>
  <si>
    <t>Рузский м-р</t>
  </si>
  <si>
    <t>Волковское</t>
  </si>
  <si>
    <t>д. Бабино</t>
  </si>
  <si>
    <t>д. Варвариха</t>
  </si>
  <si>
    <t>Ивановское</t>
  </si>
  <si>
    <t>д. Щербинки</t>
  </si>
  <si>
    <t>д. Овсяники</t>
  </si>
  <si>
    <t>Старорузское</t>
  </si>
  <si>
    <t>д. Костино</t>
  </si>
  <si>
    <t>д. Старая Руза (от п/л Энергетик)</t>
  </si>
  <si>
    <t>Дороховское</t>
  </si>
  <si>
    <t>п. Дорохово, ул. Комсомольская</t>
  </si>
  <si>
    <t>д. Полуэктово - д. Кузянино</t>
  </si>
  <si>
    <t>Колюбакинское</t>
  </si>
  <si>
    <t>п. Колюбакино, ул. Социалистическая</t>
  </si>
  <si>
    <t>д. Барынино</t>
  </si>
  <si>
    <t>д. Ельники</t>
  </si>
  <si>
    <t>д. Нестерово, ул. Центральная</t>
  </si>
  <si>
    <t>Тучково</t>
  </si>
  <si>
    <t>4-ый подъезд к ВМР</t>
  </si>
  <si>
    <t>ул. Мира</t>
  </si>
  <si>
    <t>ул. Любвино</t>
  </si>
  <si>
    <t>ул. 8-го марта</t>
  </si>
  <si>
    <t>Руза</t>
  </si>
  <si>
    <t>Ул.Ульяновская (от ул.Федеративная до автодороги «МБК – сан.Русь»)</t>
  </si>
  <si>
    <t>Ул.Ульяновская (от ул.Федеративная до пр-д Федеративный)</t>
  </si>
  <si>
    <t>п. Космодемьянский</t>
  </si>
  <si>
    <t>Щебень, ПГС</t>
  </si>
  <si>
    <t>Предварительный план ремонта автомобильных дорог общего пользования местного значения, находящихся в муниципальной собственности Рузского муниципального района на 2017г.</t>
  </si>
  <si>
    <t>ВСЕГО:</t>
  </si>
  <si>
    <t>городское поселение Руза</t>
  </si>
  <si>
    <t>городское поселение Тучково</t>
  </si>
  <si>
    <t>сельское поселение Волковское</t>
  </si>
  <si>
    <t>сельское поселение Ивановское</t>
  </si>
  <si>
    <t>сельское поселение Колюбакинское</t>
  </si>
  <si>
    <t>сельскео поселение Старорузское</t>
  </si>
  <si>
    <t>ИТОГО:</t>
  </si>
  <si>
    <t>Бюджет городского поселение Руза</t>
  </si>
  <si>
    <t>Бюджет городского поселения Тучково</t>
  </si>
  <si>
    <t>Бюджет Рузского муниципального района</t>
  </si>
  <si>
    <t>сельское поселение Дороховское</t>
  </si>
  <si>
    <t>Асфальт</t>
  </si>
  <si>
    <t>п. Дорохово, Большой переулок</t>
  </si>
  <si>
    <t>д. Углынь</t>
  </si>
  <si>
    <t>д. Бельково</t>
  </si>
  <si>
    <t>д.Ивойлово</t>
  </si>
  <si>
    <t>п.Брикет</t>
  </si>
  <si>
    <t>д.Шорново</t>
  </si>
  <si>
    <t>п.Дорохово, ул.Садовая</t>
  </si>
  <si>
    <t>п.Дорохово, ул.Пионерская</t>
  </si>
  <si>
    <t>д.Заовражье</t>
  </si>
  <si>
    <t>д.Апальщино</t>
  </si>
  <si>
    <t>д.Румянцево</t>
  </si>
  <si>
    <t>ул.Партизан, участок 2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</si>
</sst>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wrapText="1" shrinkToFit="1"/>
    </xf>
    <xf numFmtId="0" fontId="1" fillId="2" borderId="0" xfId="0" applyFont="1" applyFill="1"/>
    <xf numFmtId="0" fontId="4" fillId="2" borderId="0" xfId="0" applyFont="1" applyFill="1" applyAlignment="1">
      <alignment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/>
    <xf numFmtId="0" fontId="1" fillId="3" borderId="0" xfId="0" applyFont="1" applyFill="1"/>
    <xf numFmtId="0" fontId="1" fillId="3" borderId="1" xfId="0" applyFont="1" applyFill="1" applyBorder="1"/>
    <xf numFmtId="4" fontId="2" fillId="2" borderId="3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F09A"/>
      <color rgb="FFECF6FF"/>
      <color rgb="FFCDDDE7"/>
      <color rgb="FFEFECD2"/>
      <color rgb="FFD9F2D2"/>
      <color rgb="FFEBE8C7"/>
      <color rgb="FFE2EFD9"/>
      <color rgb="FFE2E5D9"/>
      <color rgb="FFFFF3CB"/>
      <color rgb="FFF9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topLeftCell="A9" zoomScaleSheetLayoutView="100" workbookViewId="0">
      <selection activeCell="H10" sqref="H1:J1048576"/>
    </sheetView>
  </sheetViews>
  <sheetFormatPr defaultColWidth="20" defaultRowHeight="12.75"/>
  <cols>
    <col min="1" max="1" width="4.42578125" style="2" customWidth="1"/>
    <col min="2" max="2" width="15.42578125" style="2" customWidth="1"/>
    <col min="3" max="3" width="15.28515625" style="2" customWidth="1"/>
    <col min="4" max="4" width="40" style="2" customWidth="1"/>
    <col min="5" max="5" width="20" style="2" customWidth="1"/>
    <col min="6" max="6" width="15.42578125" style="2" customWidth="1"/>
    <col min="7" max="7" width="13.42578125" style="2" customWidth="1"/>
    <col min="8" max="8" width="8.28515625" style="2" hidden="1" customWidth="1"/>
    <col min="9" max="10" width="20" style="2" hidden="1" customWidth="1"/>
    <col min="11" max="16384" width="20" style="2"/>
  </cols>
  <sheetData>
    <row r="1" spans="1:8" ht="27" hidden="1" customHeight="1">
      <c r="A1" s="1"/>
      <c r="B1" s="1"/>
      <c r="C1" s="1"/>
      <c r="D1" s="1"/>
      <c r="E1" s="1"/>
      <c r="F1" s="1"/>
      <c r="G1" s="1"/>
    </row>
    <row r="2" spans="1:8" ht="15" hidden="1" customHeight="1">
      <c r="A2" s="1"/>
      <c r="B2" s="1"/>
      <c r="C2" s="1"/>
      <c r="D2" s="1"/>
      <c r="E2" s="1"/>
      <c r="F2" s="1"/>
      <c r="G2" s="1"/>
    </row>
    <row r="3" spans="1:8" ht="15" hidden="1" customHeight="1">
      <c r="A3" s="1"/>
      <c r="B3" s="1"/>
      <c r="C3" s="1"/>
      <c r="D3" s="1"/>
      <c r="E3" s="1"/>
      <c r="F3" s="1"/>
      <c r="G3" s="1"/>
    </row>
    <row r="4" spans="1:8" ht="15" hidden="1" customHeight="1">
      <c r="A4" s="1"/>
      <c r="B4" s="1"/>
      <c r="C4" s="1"/>
      <c r="D4" s="1"/>
      <c r="E4" s="1"/>
      <c r="F4" s="1"/>
      <c r="G4" s="1"/>
    </row>
    <row r="5" spans="1:8" ht="15" hidden="1" customHeight="1">
      <c r="A5" s="1"/>
      <c r="B5" s="1"/>
      <c r="C5" s="1"/>
      <c r="D5" s="1"/>
      <c r="E5" s="1"/>
      <c r="F5" s="1"/>
      <c r="G5" s="1"/>
    </row>
    <row r="6" spans="1:8" ht="15" hidden="1">
      <c r="A6" s="1"/>
      <c r="B6" s="1"/>
      <c r="C6" s="1"/>
      <c r="D6" s="1"/>
      <c r="E6" s="1"/>
      <c r="F6" s="1"/>
      <c r="G6" s="1"/>
    </row>
    <row r="7" spans="1:8" ht="15" hidden="1">
      <c r="A7" s="31" t="s">
        <v>35</v>
      </c>
      <c r="B7" s="31"/>
      <c r="C7" s="31"/>
      <c r="D7" s="31"/>
      <c r="E7" s="31"/>
      <c r="F7" s="31"/>
      <c r="G7" s="31"/>
    </row>
    <row r="8" spans="1:8" ht="15" hidden="1">
      <c r="A8" s="3"/>
      <c r="B8" s="3"/>
      <c r="C8" s="3"/>
      <c r="D8" s="3"/>
      <c r="E8" s="3"/>
      <c r="F8" s="3"/>
      <c r="G8" s="3"/>
    </row>
    <row r="9" spans="1:8" ht="24.75" customHeight="1">
      <c r="A9" s="34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</row>
    <row r="10" spans="1:8" ht="24.75" customHeight="1">
      <c r="A10" s="35"/>
      <c r="B10" s="33"/>
      <c r="C10" s="33"/>
      <c r="D10" s="33"/>
      <c r="E10" s="33"/>
      <c r="F10" s="33"/>
      <c r="G10" s="33"/>
    </row>
    <row r="11" spans="1:8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</row>
    <row r="12" spans="1:8">
      <c r="A12" s="23" t="s">
        <v>37</v>
      </c>
      <c r="B12" s="24"/>
      <c r="C12" s="24"/>
      <c r="D12" s="24"/>
      <c r="E12" s="24"/>
      <c r="F12" s="24"/>
      <c r="G12" s="24"/>
    </row>
    <row r="13" spans="1:8" ht="25.5">
      <c r="A13" s="5">
        <v>1</v>
      </c>
      <c r="B13" s="6" t="s">
        <v>7</v>
      </c>
      <c r="C13" s="6" t="s">
        <v>30</v>
      </c>
      <c r="D13" s="6" t="s">
        <v>31</v>
      </c>
      <c r="E13" s="6" t="s">
        <v>48</v>
      </c>
      <c r="F13" s="7">
        <v>4240</v>
      </c>
      <c r="G13" s="8">
        <v>0.27</v>
      </c>
      <c r="H13" s="2" t="e">
        <f>#REF!/F13</f>
        <v>#REF!</v>
      </c>
    </row>
    <row r="14" spans="1:8" ht="25.5">
      <c r="A14" s="5">
        <v>2</v>
      </c>
      <c r="B14" s="6" t="s">
        <v>7</v>
      </c>
      <c r="C14" s="6" t="s">
        <v>30</v>
      </c>
      <c r="D14" s="6" t="s">
        <v>32</v>
      </c>
      <c r="E14" s="6" t="s">
        <v>48</v>
      </c>
      <c r="F14" s="7">
        <v>3550</v>
      </c>
      <c r="G14" s="8">
        <v>0.22500000000000001</v>
      </c>
      <c r="H14" s="2" t="e">
        <f>#REF!/F14</f>
        <v>#REF!</v>
      </c>
    </row>
    <row r="15" spans="1:8">
      <c r="A15" s="25" t="s">
        <v>36</v>
      </c>
      <c r="B15" s="26"/>
      <c r="C15" s="26"/>
      <c r="D15" s="26"/>
      <c r="E15" s="26"/>
      <c r="F15" s="9">
        <f>SUM(F13:F14)</f>
        <v>7790</v>
      </c>
      <c r="G15" s="9">
        <f t="shared" ref="G15" si="0">SUM(G13:G14)</f>
        <v>0.495</v>
      </c>
    </row>
    <row r="16" spans="1:8">
      <c r="A16" s="23" t="s">
        <v>38</v>
      </c>
      <c r="B16" s="24"/>
      <c r="C16" s="24"/>
      <c r="D16" s="24"/>
      <c r="E16" s="24"/>
      <c r="F16" s="24"/>
      <c r="G16" s="24"/>
    </row>
    <row r="17" spans="1:8">
      <c r="A17" s="5">
        <v>1</v>
      </c>
      <c r="B17" s="6" t="s">
        <v>7</v>
      </c>
      <c r="C17" s="6" t="s">
        <v>25</v>
      </c>
      <c r="D17" s="6" t="s">
        <v>26</v>
      </c>
      <c r="E17" s="6" t="s">
        <v>48</v>
      </c>
      <c r="F17" s="10">
        <v>4470</v>
      </c>
      <c r="G17" s="11">
        <v>0.52</v>
      </c>
      <c r="H17" s="2" t="e">
        <f>#REF!/F17</f>
        <v>#REF!</v>
      </c>
    </row>
    <row r="18" spans="1:8">
      <c r="A18" s="5">
        <v>2</v>
      </c>
      <c r="B18" s="6" t="s">
        <v>7</v>
      </c>
      <c r="C18" s="6" t="s">
        <v>25</v>
      </c>
      <c r="D18" s="6" t="s">
        <v>27</v>
      </c>
      <c r="E18" s="6" t="s">
        <v>48</v>
      </c>
      <c r="F18" s="10">
        <v>5664</v>
      </c>
      <c r="G18" s="11">
        <v>0.94</v>
      </c>
      <c r="H18" s="2" t="e">
        <f>#REF!/F18</f>
        <v>#REF!</v>
      </c>
    </row>
    <row r="19" spans="1:8">
      <c r="A19" s="5">
        <v>3</v>
      </c>
      <c r="B19" s="6" t="s">
        <v>7</v>
      </c>
      <c r="C19" s="6" t="s">
        <v>25</v>
      </c>
      <c r="D19" s="6" t="s">
        <v>28</v>
      </c>
      <c r="E19" s="6" t="s">
        <v>48</v>
      </c>
      <c r="F19" s="10">
        <v>2726</v>
      </c>
      <c r="G19" s="11">
        <v>0.49</v>
      </c>
      <c r="H19" s="2" t="e">
        <f>#REF!/F19</f>
        <v>#REF!</v>
      </c>
    </row>
    <row r="20" spans="1:8">
      <c r="A20" s="5">
        <v>4</v>
      </c>
      <c r="B20" s="6" t="s">
        <v>7</v>
      </c>
      <c r="C20" s="6" t="s">
        <v>25</v>
      </c>
      <c r="D20" s="6" t="s">
        <v>29</v>
      </c>
      <c r="E20" s="6" t="s">
        <v>48</v>
      </c>
      <c r="F20" s="10">
        <v>1060</v>
      </c>
      <c r="G20" s="11">
        <v>0.27</v>
      </c>
      <c r="H20" s="2" t="e">
        <f>#REF!/F20</f>
        <v>#REF!</v>
      </c>
    </row>
    <row r="21" spans="1:8" s="22" customFormat="1" ht="15" customHeight="1">
      <c r="A21" s="5">
        <v>6</v>
      </c>
      <c r="B21" s="6" t="s">
        <v>7</v>
      </c>
      <c r="C21" s="6" t="s">
        <v>25</v>
      </c>
      <c r="D21" s="6" t="s">
        <v>60</v>
      </c>
      <c r="E21" s="6" t="s">
        <v>48</v>
      </c>
      <c r="F21" s="10">
        <v>3165</v>
      </c>
      <c r="G21" s="11">
        <v>0.45900000000000002</v>
      </c>
      <c r="H21" s="22" t="e">
        <f>#REF!/F21</f>
        <v>#REF!</v>
      </c>
    </row>
    <row r="22" spans="1:8" ht="17.25" customHeight="1">
      <c r="A22" s="28" t="s">
        <v>36</v>
      </c>
      <c r="B22" s="29"/>
      <c r="C22" s="29"/>
      <c r="D22" s="29"/>
      <c r="E22" s="29"/>
      <c r="F22" s="21">
        <f>SUM(F17:F21)</f>
        <v>17085</v>
      </c>
      <c r="G22" s="21">
        <f>SUM(G17:G21)</f>
        <v>2.6789999999999998</v>
      </c>
    </row>
    <row r="23" spans="1:8" ht="12.75" customHeight="1">
      <c r="A23" s="23" t="s">
        <v>39</v>
      </c>
      <c r="B23" s="24"/>
      <c r="C23" s="24"/>
      <c r="D23" s="24"/>
      <c r="E23" s="24"/>
      <c r="F23" s="24"/>
      <c r="G23" s="24"/>
    </row>
    <row r="24" spans="1:8" s="19" customFormat="1" ht="12.75" customHeight="1">
      <c r="A24" s="12">
        <v>1</v>
      </c>
      <c r="B24" s="6" t="s">
        <v>7</v>
      </c>
      <c r="C24" s="6" t="s">
        <v>8</v>
      </c>
      <c r="D24" s="13" t="s">
        <v>50</v>
      </c>
      <c r="E24" s="6" t="s">
        <v>34</v>
      </c>
      <c r="F24" s="14">
        <v>2800</v>
      </c>
      <c r="G24" s="14">
        <v>0.7</v>
      </c>
      <c r="H24" s="2" t="e">
        <f>#REF!/F24</f>
        <v>#REF!</v>
      </c>
    </row>
    <row r="25" spans="1:8" s="19" customFormat="1">
      <c r="A25" s="5">
        <v>2</v>
      </c>
      <c r="B25" s="6" t="s">
        <v>7</v>
      </c>
      <c r="C25" s="6" t="s">
        <v>8</v>
      </c>
      <c r="D25" s="6" t="s">
        <v>9</v>
      </c>
      <c r="E25" s="6" t="s">
        <v>34</v>
      </c>
      <c r="F25" s="7">
        <v>1400</v>
      </c>
      <c r="G25" s="8">
        <v>0.35</v>
      </c>
      <c r="H25" s="2" t="e">
        <f>#REF!/F25</f>
        <v>#REF!</v>
      </c>
    </row>
    <row r="26" spans="1:8" s="19" customFormat="1">
      <c r="A26" s="12">
        <v>3</v>
      </c>
      <c r="B26" s="6" t="s">
        <v>7</v>
      </c>
      <c r="C26" s="6" t="s">
        <v>8</v>
      </c>
      <c r="D26" s="6" t="s">
        <v>10</v>
      </c>
      <c r="E26" s="6" t="s">
        <v>48</v>
      </c>
      <c r="F26" s="7">
        <v>5535</v>
      </c>
      <c r="G26" s="8">
        <v>1.23</v>
      </c>
      <c r="H26" s="2" t="e">
        <f>#REF!/F26</f>
        <v>#REF!</v>
      </c>
    </row>
    <row r="27" spans="1:8" s="19" customFormat="1">
      <c r="A27" s="5">
        <v>4</v>
      </c>
      <c r="B27" s="6" t="s">
        <v>7</v>
      </c>
      <c r="C27" s="6" t="s">
        <v>8</v>
      </c>
      <c r="D27" s="6" t="s">
        <v>23</v>
      </c>
      <c r="E27" s="6" t="s">
        <v>34</v>
      </c>
      <c r="F27" s="7">
        <v>3600</v>
      </c>
      <c r="G27" s="8">
        <v>0.9</v>
      </c>
      <c r="H27" s="2" t="e">
        <f>#REF!/F27</f>
        <v>#REF!</v>
      </c>
    </row>
    <row r="28" spans="1:8" s="19" customFormat="1">
      <c r="A28" s="12">
        <v>5</v>
      </c>
      <c r="B28" s="6" t="s">
        <v>7</v>
      </c>
      <c r="C28" s="6" t="s">
        <v>8</v>
      </c>
      <c r="D28" s="6" t="s">
        <v>52</v>
      </c>
      <c r="E28" s="6" t="s">
        <v>34</v>
      </c>
      <c r="F28" s="7">
        <v>2800</v>
      </c>
      <c r="G28" s="8">
        <v>0.7</v>
      </c>
      <c r="H28" s="2" t="e">
        <f>#REF!/F28</f>
        <v>#REF!</v>
      </c>
    </row>
    <row r="29" spans="1:8" s="19" customFormat="1">
      <c r="A29" s="5">
        <v>6</v>
      </c>
      <c r="B29" s="6" t="s">
        <v>7</v>
      </c>
      <c r="C29" s="6" t="s">
        <v>8</v>
      </c>
      <c r="D29" s="6" t="s">
        <v>53</v>
      </c>
      <c r="E29" s="6" t="s">
        <v>34</v>
      </c>
      <c r="F29" s="7">
        <v>3900</v>
      </c>
      <c r="G29" s="8">
        <v>0.65</v>
      </c>
      <c r="H29" s="2" t="e">
        <f>#REF!/F29</f>
        <v>#REF!</v>
      </c>
    </row>
    <row r="30" spans="1:8">
      <c r="A30" s="25" t="s">
        <v>36</v>
      </c>
      <c r="B30" s="26"/>
      <c r="C30" s="26"/>
      <c r="D30" s="26"/>
      <c r="E30" s="26"/>
      <c r="F30" s="15">
        <f>SUM(F24:F29)</f>
        <v>20035</v>
      </c>
      <c r="G30" s="15">
        <f t="shared" ref="G30" si="1">SUM(G24:G29)</f>
        <v>4.53</v>
      </c>
    </row>
    <row r="31" spans="1:8">
      <c r="A31" s="23" t="s">
        <v>47</v>
      </c>
      <c r="B31" s="24"/>
      <c r="C31" s="24"/>
      <c r="D31" s="24"/>
      <c r="E31" s="24"/>
      <c r="F31" s="24"/>
      <c r="G31" s="24"/>
    </row>
    <row r="32" spans="1:8" s="19" customFormat="1">
      <c r="A32" s="12">
        <v>1</v>
      </c>
      <c r="B32" s="6" t="s">
        <v>7</v>
      </c>
      <c r="C32" s="6" t="s">
        <v>17</v>
      </c>
      <c r="D32" s="12" t="s">
        <v>51</v>
      </c>
      <c r="E32" s="16"/>
      <c r="F32" s="16">
        <v>1500</v>
      </c>
      <c r="G32" s="16">
        <v>0.375</v>
      </c>
      <c r="H32" s="2" t="e">
        <f>#REF!/F32</f>
        <v>#REF!</v>
      </c>
    </row>
    <row r="33" spans="1:8" s="19" customFormat="1">
      <c r="A33" s="5">
        <v>2</v>
      </c>
      <c r="B33" s="6" t="s">
        <v>7</v>
      </c>
      <c r="C33" s="6" t="s">
        <v>17</v>
      </c>
      <c r="D33" s="6" t="s">
        <v>18</v>
      </c>
      <c r="E33" s="6" t="s">
        <v>34</v>
      </c>
      <c r="F33" s="7">
        <v>765</v>
      </c>
      <c r="G33" s="8">
        <v>0.17</v>
      </c>
      <c r="H33" s="2" t="e">
        <f>#REF!/F33</f>
        <v>#REF!</v>
      </c>
    </row>
    <row r="34" spans="1:8" s="19" customFormat="1">
      <c r="A34" s="12">
        <v>3</v>
      </c>
      <c r="B34" s="6" t="s">
        <v>7</v>
      </c>
      <c r="C34" s="6" t="s">
        <v>17</v>
      </c>
      <c r="D34" s="6" t="s">
        <v>19</v>
      </c>
      <c r="E34" s="6" t="s">
        <v>48</v>
      </c>
      <c r="F34" s="7">
        <v>6000</v>
      </c>
      <c r="G34" s="8">
        <v>1.2</v>
      </c>
      <c r="H34" s="2" t="e">
        <f>#REF!/F34</f>
        <v>#REF!</v>
      </c>
    </row>
    <row r="35" spans="1:8" s="19" customFormat="1">
      <c r="A35" s="5">
        <v>4</v>
      </c>
      <c r="B35" s="6" t="s">
        <v>7</v>
      </c>
      <c r="C35" s="6" t="s">
        <v>17</v>
      </c>
      <c r="D35" s="6" t="s">
        <v>49</v>
      </c>
      <c r="E35" s="6" t="s">
        <v>48</v>
      </c>
      <c r="F35" s="7">
        <v>3150</v>
      </c>
      <c r="G35" s="8">
        <v>0.7</v>
      </c>
      <c r="H35" s="2" t="e">
        <f>#REF!/F35</f>
        <v>#REF!</v>
      </c>
    </row>
    <row r="36" spans="1:8" s="19" customFormat="1">
      <c r="A36" s="5">
        <v>6</v>
      </c>
      <c r="B36" s="6" t="s">
        <v>7</v>
      </c>
      <c r="C36" s="6" t="s">
        <v>17</v>
      </c>
      <c r="D36" s="6" t="s">
        <v>33</v>
      </c>
      <c r="E36" s="6" t="s">
        <v>34</v>
      </c>
      <c r="F36" s="7">
        <v>1200</v>
      </c>
      <c r="G36" s="8">
        <v>0.3</v>
      </c>
      <c r="H36" s="2" t="e">
        <f>#REF!/F36</f>
        <v>#REF!</v>
      </c>
    </row>
    <row r="37" spans="1:8" s="19" customFormat="1">
      <c r="A37" s="12">
        <v>7</v>
      </c>
      <c r="B37" s="6" t="s">
        <v>7</v>
      </c>
      <c r="C37" s="6" t="s">
        <v>17</v>
      </c>
      <c r="D37" s="6" t="s">
        <v>55</v>
      </c>
      <c r="E37" s="6" t="s">
        <v>48</v>
      </c>
      <c r="F37" s="7">
        <v>3492</v>
      </c>
      <c r="G37" s="8">
        <v>0.77600000000000002</v>
      </c>
      <c r="H37" s="2" t="e">
        <f>#REF!/F37</f>
        <v>#REF!</v>
      </c>
    </row>
    <row r="38" spans="1:8" s="19" customFormat="1">
      <c r="A38" s="5">
        <v>8</v>
      </c>
      <c r="B38" s="6" t="s">
        <v>7</v>
      </c>
      <c r="C38" s="6" t="s">
        <v>17</v>
      </c>
      <c r="D38" s="6" t="s">
        <v>56</v>
      </c>
      <c r="E38" s="6" t="s">
        <v>48</v>
      </c>
      <c r="F38" s="7">
        <v>2316</v>
      </c>
      <c r="G38" s="8">
        <v>0.57899999999999996</v>
      </c>
      <c r="H38" s="2" t="e">
        <f>#REF!/F38</f>
        <v>#REF!</v>
      </c>
    </row>
    <row r="39" spans="1:8">
      <c r="A39" s="25" t="s">
        <v>36</v>
      </c>
      <c r="B39" s="26"/>
      <c r="C39" s="26"/>
      <c r="D39" s="26"/>
      <c r="E39" s="27"/>
      <c r="F39" s="15">
        <f>SUM(F32:F38)</f>
        <v>18423</v>
      </c>
      <c r="G39" s="15">
        <f t="shared" ref="G39" si="2">SUM(G32:G38)</f>
        <v>4.0999999999999996</v>
      </c>
    </row>
    <row r="40" spans="1:8">
      <c r="A40" s="23" t="s">
        <v>40</v>
      </c>
      <c r="B40" s="24"/>
      <c r="C40" s="24"/>
      <c r="D40" s="24"/>
      <c r="E40" s="24"/>
      <c r="F40" s="24"/>
      <c r="G40" s="24"/>
    </row>
    <row r="41" spans="1:8" s="19" customFormat="1">
      <c r="A41" s="5">
        <v>1</v>
      </c>
      <c r="B41" s="6" t="s">
        <v>7</v>
      </c>
      <c r="C41" s="6" t="s">
        <v>11</v>
      </c>
      <c r="D41" s="6" t="s">
        <v>12</v>
      </c>
      <c r="E41" s="6" t="s">
        <v>48</v>
      </c>
      <c r="F41" s="7">
        <v>7000</v>
      </c>
      <c r="G41" s="8">
        <v>1.4</v>
      </c>
      <c r="H41" s="2" t="e">
        <f>#REF!/F41</f>
        <v>#REF!</v>
      </c>
    </row>
    <row r="42" spans="1:8" s="19" customFormat="1">
      <c r="A42" s="5">
        <v>2</v>
      </c>
      <c r="B42" s="6" t="s">
        <v>7</v>
      </c>
      <c r="C42" s="6" t="s">
        <v>11</v>
      </c>
      <c r="D42" s="6" t="s">
        <v>13</v>
      </c>
      <c r="E42" s="6" t="s">
        <v>34</v>
      </c>
      <c r="F42" s="7">
        <v>4500</v>
      </c>
      <c r="G42" s="8">
        <v>1</v>
      </c>
      <c r="H42" s="2" t="e">
        <f>#REF!/F42</f>
        <v>#REF!</v>
      </c>
    </row>
    <row r="43" spans="1:8" s="20" customFormat="1">
      <c r="A43" s="5">
        <v>4</v>
      </c>
      <c r="B43" s="6" t="s">
        <v>7</v>
      </c>
      <c r="C43" s="6" t="s">
        <v>11</v>
      </c>
      <c r="D43" s="6" t="s">
        <v>54</v>
      </c>
      <c r="E43" s="6" t="s">
        <v>34</v>
      </c>
      <c r="F43" s="7">
        <v>3600</v>
      </c>
      <c r="G43" s="8">
        <v>0.8</v>
      </c>
      <c r="H43" s="2" t="e">
        <f>#REF!/F43</f>
        <v>#REF!</v>
      </c>
    </row>
    <row r="44" spans="1:8">
      <c r="A44" s="28" t="s">
        <v>36</v>
      </c>
      <c r="B44" s="29"/>
      <c r="C44" s="29"/>
      <c r="D44" s="29"/>
      <c r="E44" s="30"/>
      <c r="F44" s="17">
        <f>SUM(F41:F43)</f>
        <v>15100</v>
      </c>
      <c r="G44" s="17">
        <f t="shared" ref="G44" si="3">SUM(G41:G43)</f>
        <v>3.2</v>
      </c>
    </row>
    <row r="45" spans="1:8">
      <c r="A45" s="23" t="s">
        <v>41</v>
      </c>
      <c r="B45" s="24"/>
      <c r="C45" s="24"/>
      <c r="D45" s="24"/>
      <c r="E45" s="24"/>
      <c r="F45" s="24"/>
      <c r="G45" s="24"/>
    </row>
    <row r="46" spans="1:8" s="19" customFormat="1" ht="12.75" customHeight="1">
      <c r="A46" s="5">
        <v>2</v>
      </c>
      <c r="B46" s="6" t="s">
        <v>7</v>
      </c>
      <c r="C46" s="6" t="s">
        <v>20</v>
      </c>
      <c r="D46" s="6" t="s">
        <v>21</v>
      </c>
      <c r="E46" s="6" t="s">
        <v>34</v>
      </c>
      <c r="F46" s="7">
        <v>4920</v>
      </c>
      <c r="G46" s="8">
        <v>1.23</v>
      </c>
      <c r="H46" s="2" t="e">
        <f>#REF!/F46</f>
        <v>#REF!</v>
      </c>
    </row>
    <row r="47" spans="1:8" s="19" customFormat="1">
      <c r="A47" s="5">
        <v>3</v>
      </c>
      <c r="B47" s="6" t="s">
        <v>7</v>
      </c>
      <c r="C47" s="6" t="s">
        <v>20</v>
      </c>
      <c r="D47" s="6" t="s">
        <v>22</v>
      </c>
      <c r="E47" s="6" t="s">
        <v>48</v>
      </c>
      <c r="F47" s="7">
        <v>4280</v>
      </c>
      <c r="G47" s="8">
        <v>1.07</v>
      </c>
      <c r="H47" s="2" t="e">
        <f>#REF!/F47</f>
        <v>#REF!</v>
      </c>
    </row>
    <row r="48" spans="1:8" s="19" customFormat="1">
      <c r="A48" s="5">
        <v>5</v>
      </c>
      <c r="B48" s="6" t="s">
        <v>7</v>
      </c>
      <c r="C48" s="6" t="s">
        <v>20</v>
      </c>
      <c r="D48" s="6" t="s">
        <v>57</v>
      </c>
      <c r="E48" s="6" t="s">
        <v>48</v>
      </c>
      <c r="F48" s="7">
        <v>3500</v>
      </c>
      <c r="G48" s="8">
        <v>0.7</v>
      </c>
      <c r="H48" s="2" t="e">
        <f>#REF!/F48</f>
        <v>#REF!</v>
      </c>
    </row>
    <row r="49" spans="1:10" s="19" customFormat="1">
      <c r="A49" s="5">
        <v>6</v>
      </c>
      <c r="B49" s="6" t="s">
        <v>7</v>
      </c>
      <c r="C49" s="6" t="s">
        <v>20</v>
      </c>
      <c r="D49" s="6" t="s">
        <v>58</v>
      </c>
      <c r="E49" s="6" t="s">
        <v>48</v>
      </c>
      <c r="F49" s="7">
        <v>7425</v>
      </c>
      <c r="G49" s="8">
        <v>1.65</v>
      </c>
      <c r="H49" s="2" t="e">
        <f>#REF!/F49</f>
        <v>#REF!</v>
      </c>
    </row>
    <row r="50" spans="1:10">
      <c r="A50" s="25" t="s">
        <v>36</v>
      </c>
      <c r="B50" s="26"/>
      <c r="C50" s="26"/>
      <c r="D50" s="26"/>
      <c r="E50" s="27"/>
      <c r="F50" s="15">
        <f>SUM(F46:F49)</f>
        <v>20125</v>
      </c>
      <c r="G50" s="15">
        <f t="shared" ref="G50" si="4">SUM(G46:G49)</f>
        <v>4.6500000000000004</v>
      </c>
    </row>
    <row r="51" spans="1:10">
      <c r="A51" s="23" t="s">
        <v>42</v>
      </c>
      <c r="B51" s="24"/>
      <c r="C51" s="24"/>
      <c r="D51" s="24"/>
      <c r="E51" s="24"/>
      <c r="F51" s="24"/>
      <c r="G51" s="24"/>
    </row>
    <row r="52" spans="1:10" s="19" customFormat="1">
      <c r="A52" s="4">
        <v>1</v>
      </c>
      <c r="B52" s="6" t="s">
        <v>7</v>
      </c>
      <c r="C52" s="6" t="s">
        <v>14</v>
      </c>
      <c r="D52" s="6" t="s">
        <v>15</v>
      </c>
      <c r="E52" s="6" t="s">
        <v>48</v>
      </c>
      <c r="F52" s="7">
        <v>2925</v>
      </c>
      <c r="G52" s="8">
        <v>0.65</v>
      </c>
      <c r="H52" s="2" t="e">
        <f>#REF!/F52</f>
        <v>#REF!</v>
      </c>
    </row>
    <row r="53" spans="1:10" s="19" customFormat="1">
      <c r="A53" s="4">
        <v>2</v>
      </c>
      <c r="B53" s="6" t="s">
        <v>7</v>
      </c>
      <c r="C53" s="6" t="s">
        <v>14</v>
      </c>
      <c r="D53" s="6" t="s">
        <v>16</v>
      </c>
      <c r="E53" s="6" t="s">
        <v>34</v>
      </c>
      <c r="F53" s="7">
        <v>5900</v>
      </c>
      <c r="G53" s="8">
        <v>1.18</v>
      </c>
      <c r="H53" s="2" t="e">
        <f>#REF!/F53</f>
        <v>#REF!</v>
      </c>
    </row>
    <row r="54" spans="1:10" s="19" customFormat="1">
      <c r="A54" s="4">
        <v>3</v>
      </c>
      <c r="B54" s="6" t="s">
        <v>7</v>
      </c>
      <c r="C54" s="6" t="s">
        <v>14</v>
      </c>
      <c r="D54" s="6" t="s">
        <v>24</v>
      </c>
      <c r="E54" s="6" t="s">
        <v>48</v>
      </c>
      <c r="F54" s="7">
        <v>7500</v>
      </c>
      <c r="G54" s="8">
        <v>1.5</v>
      </c>
      <c r="H54" s="2" t="e">
        <f>#REF!/F54</f>
        <v>#REF!</v>
      </c>
    </row>
    <row r="55" spans="1:10" s="19" customFormat="1">
      <c r="A55" s="4">
        <v>4</v>
      </c>
      <c r="B55" s="6" t="s">
        <v>7</v>
      </c>
      <c r="C55" s="6" t="s">
        <v>14</v>
      </c>
      <c r="D55" s="6" t="s">
        <v>59</v>
      </c>
      <c r="E55" s="6" t="s">
        <v>34</v>
      </c>
      <c r="F55" s="7">
        <v>2745</v>
      </c>
      <c r="G55" s="8">
        <v>0.61</v>
      </c>
      <c r="H55" s="2" t="e">
        <f>#REF!/F55</f>
        <v>#REF!</v>
      </c>
    </row>
    <row r="56" spans="1:10">
      <c r="A56" s="25" t="s">
        <v>36</v>
      </c>
      <c r="B56" s="26"/>
      <c r="C56" s="26"/>
      <c r="D56" s="26"/>
      <c r="E56" s="26"/>
      <c r="F56" s="15">
        <f>SUM(F52:F55)</f>
        <v>19070</v>
      </c>
      <c r="G56" s="15">
        <f t="shared" ref="G56:J56" si="5">SUM(G52:G55)</f>
        <v>3.94</v>
      </c>
      <c r="H56" s="15" t="e">
        <f t="shared" si="5"/>
        <v>#REF!</v>
      </c>
      <c r="I56" s="15">
        <f t="shared" si="5"/>
        <v>0</v>
      </c>
      <c r="J56" s="15">
        <f t="shared" si="5"/>
        <v>0</v>
      </c>
    </row>
    <row r="57" spans="1:10">
      <c r="A57" s="36" t="s">
        <v>44</v>
      </c>
      <c r="B57" s="36"/>
      <c r="C57" s="36"/>
      <c r="D57" s="36"/>
      <c r="E57" s="36"/>
      <c r="F57" s="18">
        <f>F15</f>
        <v>7790</v>
      </c>
      <c r="G57" s="18">
        <f>G15</f>
        <v>0.495</v>
      </c>
    </row>
    <row r="58" spans="1:10">
      <c r="A58" s="36" t="s">
        <v>45</v>
      </c>
      <c r="B58" s="36"/>
      <c r="C58" s="36"/>
      <c r="D58" s="36"/>
      <c r="E58" s="36"/>
      <c r="F58" s="18">
        <f>F22</f>
        <v>17085</v>
      </c>
      <c r="G58" s="18">
        <f>G22</f>
        <v>2.6789999999999998</v>
      </c>
    </row>
    <row r="59" spans="1:10">
      <c r="A59" s="36" t="s">
        <v>46</v>
      </c>
      <c r="B59" s="36"/>
      <c r="C59" s="36"/>
      <c r="D59" s="36"/>
      <c r="E59" s="36"/>
      <c r="F59" s="18">
        <f>F30+F39+F44+F50+F56</f>
        <v>92753</v>
      </c>
      <c r="G59" s="18">
        <f>G30+G39+G44+G50+G56</f>
        <v>20.419999999999998</v>
      </c>
    </row>
    <row r="60" spans="1:10">
      <c r="A60" s="36" t="s">
        <v>43</v>
      </c>
      <c r="B60" s="36"/>
      <c r="C60" s="36"/>
      <c r="D60" s="36"/>
      <c r="E60" s="36"/>
      <c r="F60" s="18">
        <f>F59+F58+F57</f>
        <v>117628</v>
      </c>
      <c r="G60" s="18">
        <f t="shared" ref="G60" si="6">G59+G58+G57</f>
        <v>23.593999999999998</v>
      </c>
    </row>
  </sheetData>
  <autoFilter ref="A11:N11"/>
  <mergeCells count="26">
    <mergeCell ref="A56:E56"/>
    <mergeCell ref="A59:E59"/>
    <mergeCell ref="A60:E60"/>
    <mergeCell ref="A57:E57"/>
    <mergeCell ref="A58:E58"/>
    <mergeCell ref="A12:G12"/>
    <mergeCell ref="A16:G16"/>
    <mergeCell ref="A15:E15"/>
    <mergeCell ref="A22:E22"/>
    <mergeCell ref="A23:G23"/>
    <mergeCell ref="A7:G7"/>
    <mergeCell ref="G9:G10"/>
    <mergeCell ref="F9:F10"/>
    <mergeCell ref="A9:A10"/>
    <mergeCell ref="B9:B10"/>
    <mergeCell ref="C9:C10"/>
    <mergeCell ref="D9:D10"/>
    <mergeCell ref="E9:E10"/>
    <mergeCell ref="A45:G45"/>
    <mergeCell ref="A50:E50"/>
    <mergeCell ref="A51:G51"/>
    <mergeCell ref="A30:E30"/>
    <mergeCell ref="A31:G31"/>
    <mergeCell ref="A39:E39"/>
    <mergeCell ref="A40:G40"/>
    <mergeCell ref="A44:E44"/>
  </mergeCells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bagaev</dc:creator>
  <cp:lastModifiedBy>user</cp:lastModifiedBy>
  <cp:lastPrinted>2017-02-19T14:24:24Z</cp:lastPrinted>
  <dcterms:created xsi:type="dcterms:W3CDTF">2016-07-28T10:59:07Z</dcterms:created>
  <dcterms:modified xsi:type="dcterms:W3CDTF">2017-04-24T12:07:54Z</dcterms:modified>
</cp:coreProperties>
</file>